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2" i="1" l="1"/>
  <c r="D42" i="1"/>
  <c r="F36" i="1"/>
  <c r="F37" i="1" l="1"/>
  <c r="E25" i="1"/>
  <c r="D25" i="1"/>
  <c r="F24" i="1"/>
  <c r="F23" i="1"/>
  <c r="F22" i="1"/>
  <c r="F21" i="1"/>
  <c r="F20" i="1"/>
</calcChain>
</file>

<file path=xl/sharedStrings.xml><?xml version="1.0" encoding="utf-8"?>
<sst xmlns="http://schemas.openxmlformats.org/spreadsheetml/2006/main" count="56" uniqueCount="45">
  <si>
    <t xml:space="preserve">Ithaca/Tompkins County FY2016 Continuum of Care Competition </t>
  </si>
  <si>
    <t xml:space="preserve">Recommended Project Ranking and Funding Allocation </t>
  </si>
  <si>
    <t xml:space="preserve">Tier I will be $186, 721 (93% of Annual Renewal Demand) </t>
  </si>
  <si>
    <t xml:space="preserve">Tier II will be $14,045 (7% of Annual Renewal Demand) + $18,771 for Permanent Supportive Housing Bonus </t>
  </si>
  <si>
    <t xml:space="preserve">Note: Tier II funding and PSH bonus are not guaranteed </t>
  </si>
  <si>
    <t xml:space="preserve">Tier I </t>
  </si>
  <si>
    <t xml:space="preserve">Rank </t>
  </si>
  <si>
    <t xml:space="preserve">Projects Received </t>
  </si>
  <si>
    <t xml:space="preserve">Renewal </t>
  </si>
  <si>
    <t xml:space="preserve">FY2016 Request </t>
  </si>
  <si>
    <t xml:space="preserve">Recommended Tier I Funding Submission </t>
  </si>
  <si>
    <t xml:space="preserve">% of Request Funded </t>
  </si>
  <si>
    <t>No</t>
  </si>
  <si>
    <t xml:space="preserve">Yes </t>
  </si>
  <si>
    <t xml:space="preserve">Second Wind Cottages </t>
  </si>
  <si>
    <t xml:space="preserve">Amici House (TCAction) </t>
  </si>
  <si>
    <t xml:space="preserve">Magnolia House (TCAction) </t>
  </si>
  <si>
    <t xml:space="preserve">Chartwell House (TCAction) </t>
  </si>
  <si>
    <t>Lakeview Health Services SROs</t>
  </si>
  <si>
    <t>Total</t>
  </si>
  <si>
    <t>Tier II</t>
  </si>
  <si>
    <t xml:space="preserve">No-PHB </t>
  </si>
  <si>
    <t xml:space="preserve">CoC Ranking Committee: K. Schlather, N.Bohn, M.McDowell, A. Hendrix, D. Bodnar, R.Bennett, A.Sullivan </t>
  </si>
  <si>
    <t>Projects Ranked: 8/22/16</t>
  </si>
  <si>
    <t xml:space="preserve">Recommended Tier II Funding Submission </t>
  </si>
  <si>
    <t xml:space="preserve">Prepared: 8/24/16 By: Tierra Labrada </t>
  </si>
  <si>
    <t xml:space="preserve">Total Amount from Annual Renewal Demand: </t>
  </si>
  <si>
    <t xml:space="preserve">Ranking was based on objective scoring criteria. To review criteria, please review the New and Renewal Project Ranking Tools on the CoC Webiste </t>
  </si>
  <si>
    <t xml:space="preserve">Rank 1: </t>
  </si>
  <si>
    <t xml:space="preserve">Rank 2: </t>
  </si>
  <si>
    <t xml:space="preserve">Rank 3: </t>
  </si>
  <si>
    <t xml:space="preserve">Tied with Rank 4--funded at 75% </t>
  </si>
  <si>
    <t xml:space="preserve">Rank 4: </t>
  </si>
  <si>
    <t xml:space="preserve">Tied with Rank 3-- funded at 75% total (with portion funded in Tier II for PSH bonus) </t>
  </si>
  <si>
    <t xml:space="preserve">Rank 5: </t>
  </si>
  <si>
    <t xml:space="preserve">Lowest score-- funded at 50% </t>
  </si>
  <si>
    <t xml:space="preserve">Amount mandated to cut via HUD (7%): </t>
  </si>
  <si>
    <t xml:space="preserve">Amount available to projects </t>
  </si>
  <si>
    <t xml:space="preserve">Total amount available for Tier II </t>
  </si>
  <si>
    <t xml:space="preserve">Total asking amount </t>
  </si>
  <si>
    <t xml:space="preserve">Amount recaptured </t>
  </si>
  <si>
    <t xml:space="preserve">Methodology for allocation in Tier I : </t>
  </si>
  <si>
    <t>Top ranking renewal- funded at 100%</t>
  </si>
  <si>
    <t xml:space="preserve">Highest score-- Most funds awarded </t>
  </si>
  <si>
    <t xml:space="preserve">Amici House (TCA)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</si>
</sst>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0" fillId="0" borderId="17" xfId="0" applyBorder="1"/>
    <xf numFmtId="0" fontId="0" fillId="0" borderId="20" xfId="0" applyBorder="1"/>
    <xf numFmtId="0" fontId="0" fillId="0" borderId="22" xfId="0" applyBorder="1"/>
    <xf numFmtId="0" fontId="0" fillId="2" borderId="16" xfId="0" applyFill="1" applyBorder="1" applyAlignment="1">
      <alignment horizontal="center"/>
    </xf>
    <xf numFmtId="164" fontId="0" fillId="0" borderId="0" xfId="0" applyNumberFormat="1"/>
    <xf numFmtId="164" fontId="2" fillId="2" borderId="9" xfId="0" applyNumberFormat="1" applyFont="1" applyFill="1" applyBorder="1" applyAlignment="1">
      <alignment horizontal="center" wrapText="1"/>
    </xf>
    <xf numFmtId="164" fontId="0" fillId="2" borderId="18" xfId="0" applyNumberFormat="1" applyFill="1" applyBorder="1"/>
    <xf numFmtId="164" fontId="0" fillId="2" borderId="15" xfId="0" applyNumberFormat="1" applyFill="1" applyBorder="1"/>
    <xf numFmtId="164" fontId="0" fillId="2" borderId="23" xfId="0" applyNumberFormat="1" applyFill="1" applyBorder="1"/>
    <xf numFmtId="164" fontId="2" fillId="0" borderId="9" xfId="0" applyNumberFormat="1" applyFont="1" applyBorder="1" applyAlignment="1">
      <alignment horizontal="center" wrapText="1"/>
    </xf>
    <xf numFmtId="164" fontId="0" fillId="0" borderId="18" xfId="0" applyNumberFormat="1" applyBorder="1"/>
    <xf numFmtId="164" fontId="0" fillId="0" borderId="15" xfId="0" applyNumberFormat="1" applyBorder="1"/>
    <xf numFmtId="164" fontId="0" fillId="0" borderId="23" xfId="0" applyNumberFormat="1" applyBorder="1"/>
    <xf numFmtId="10" fontId="0" fillId="0" borderId="19" xfId="0" applyNumberFormat="1" applyBorder="1"/>
    <xf numFmtId="10" fontId="0" fillId="0" borderId="21" xfId="0" applyNumberFormat="1" applyBorder="1"/>
    <xf numFmtId="10" fontId="0" fillId="0" borderId="24" xfId="0" applyNumberFormat="1" applyBorder="1"/>
    <xf numFmtId="0" fontId="0" fillId="0" borderId="0" xfId="0" applyNumberFormat="1"/>
    <xf numFmtId="0" fontId="2" fillId="0" borderId="9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1" xfId="0" applyFont="1" applyFill="1" applyBorder="1"/>
    <xf numFmtId="164" fontId="0" fillId="0" borderId="1" xfId="0" applyNumberFormat="1" applyBorder="1"/>
    <xf numFmtId="164" fontId="2" fillId="2" borderId="14" xfId="0" applyNumberFormat="1" applyFont="1" applyFill="1" applyBorder="1"/>
    <xf numFmtId="164" fontId="2" fillId="0" borderId="0" xfId="0" applyNumberFormat="1" applyFont="1"/>
    <xf numFmtId="0" fontId="5" fillId="0" borderId="0" xfId="0" applyFont="1"/>
    <xf numFmtId="0" fontId="0" fillId="0" borderId="0" xfId="0" applyAlignment="1">
      <alignment horizontal="left"/>
    </xf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6" fontId="2" fillId="0" borderId="0" xfId="0" applyNumberFormat="1" applyFont="1"/>
    <xf numFmtId="6" fontId="6" fillId="0" borderId="0" xfId="0" applyNumberFormat="1" applyFont="1"/>
    <xf numFmtId="164" fontId="2" fillId="0" borderId="0" xfId="1" applyNumberFormat="1" applyFont="1"/>
    <xf numFmtId="8" fontId="6" fillId="0" borderId="0" xfId="0" applyNumberFormat="1" applyFo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2" borderId="15" xfId="0" applyFill="1" applyBorder="1" applyAlignment="1">
      <alignment horizontal="center"/>
    </xf>
    <xf numFmtId="0" fontId="0" fillId="0" borderId="15" xfId="0" applyBorder="1"/>
    <xf numFmtId="10" fontId="0" fillId="0" borderId="15" xfId="0" applyNumberFormat="1" applyBorder="1"/>
    <xf numFmtId="0" fontId="0" fillId="2" borderId="15" xfId="0" applyFont="1" applyFill="1" applyBorder="1" applyAlignment="1">
      <alignment horizontal="center"/>
    </xf>
    <xf numFmtId="0" fontId="0" fillId="0" borderId="15" xfId="0" applyFont="1" applyBorder="1" applyAlignment="1">
      <alignment horizontal="left" wrapText="1"/>
    </xf>
    <xf numFmtId="0" fontId="0" fillId="0" borderId="15" xfId="0" applyFont="1" applyBorder="1" applyAlignment="1">
      <alignment horizontal="center" wrapText="1"/>
    </xf>
    <xf numFmtId="164" fontId="0" fillId="0" borderId="15" xfId="0" applyNumberFormat="1" applyFont="1" applyBorder="1" applyAlignment="1">
      <alignment horizontal="right" wrapText="1"/>
    </xf>
    <xf numFmtId="164" fontId="0" fillId="2" borderId="15" xfId="0" applyNumberFormat="1" applyFont="1" applyFill="1" applyBorder="1" applyAlignment="1">
      <alignment horizontal="right" wrapText="1"/>
    </xf>
    <xf numFmtId="9" fontId="1" fillId="0" borderId="15" xfId="2" applyFont="1" applyBorder="1" applyAlignment="1">
      <alignment horizontal="right" wrapText="1"/>
    </xf>
    <xf numFmtId="0" fontId="0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topLeftCell="A19" workbookViewId="0">
      <selection activeCell="L33" sqref="L33"/>
    </sheetView>
  </sheetViews>
  <sheetFormatPr defaultRowHeight="15" x14ac:dyDescent="0.25"/>
  <cols>
    <col min="1" max="1" width="14.85546875" customWidth="1"/>
    <col min="2" max="2" width="26.85546875" customWidth="1"/>
    <col min="3" max="3" width="14.85546875" customWidth="1"/>
    <col min="4" max="4" width="33.85546875" style="13" customWidth="1"/>
    <col min="5" max="5" width="29.42578125" style="13" customWidth="1"/>
    <col min="6" max="6" width="19.140625" style="25" customWidth="1"/>
  </cols>
  <sheetData>
    <row r="1" spans="1:8" ht="21" x14ac:dyDescent="0.35">
      <c r="A1" s="54" t="s">
        <v>0</v>
      </c>
      <c r="B1" s="55"/>
      <c r="C1" s="55"/>
      <c r="D1" s="55"/>
      <c r="E1" s="55"/>
      <c r="F1" s="55"/>
      <c r="G1" s="55"/>
      <c r="H1" s="56"/>
    </row>
    <row r="2" spans="1:8" ht="21.75" thickBot="1" x14ac:dyDescent="0.4">
      <c r="A2" s="57" t="s">
        <v>1</v>
      </c>
      <c r="B2" s="58"/>
      <c r="C2" s="58"/>
      <c r="D2" s="58"/>
      <c r="E2" s="58"/>
      <c r="F2" s="58"/>
      <c r="G2" s="58"/>
      <c r="H2" s="59"/>
    </row>
    <row r="4" spans="1:8" x14ac:dyDescent="0.25">
      <c r="A4" s="1" t="s">
        <v>2</v>
      </c>
      <c r="B4" s="1"/>
      <c r="C4" s="1"/>
    </row>
    <row r="5" spans="1:8" x14ac:dyDescent="0.25">
      <c r="A5" s="1" t="s">
        <v>3</v>
      </c>
      <c r="B5" s="1"/>
      <c r="C5" s="1"/>
      <c r="D5" s="33"/>
      <c r="E5" s="33"/>
    </row>
    <row r="6" spans="1:8" x14ac:dyDescent="0.25">
      <c r="A6" s="34" t="s">
        <v>4</v>
      </c>
      <c r="B6" s="34"/>
      <c r="C6" s="34"/>
    </row>
    <row r="8" spans="1:8" x14ac:dyDescent="0.25">
      <c r="A8" t="s">
        <v>27</v>
      </c>
    </row>
    <row r="9" spans="1:8" ht="15.75" thickBot="1" x14ac:dyDescent="0.3">
      <c r="A9" s="60"/>
      <c r="B9" s="60"/>
    </row>
    <row r="10" spans="1:8" ht="15.75" thickBot="1" x14ac:dyDescent="0.3">
      <c r="A10" s="44" t="s">
        <v>41</v>
      </c>
      <c r="B10" s="45"/>
      <c r="C10" s="45"/>
      <c r="D10" s="46"/>
    </row>
    <row r="11" spans="1:8" x14ac:dyDescent="0.25">
      <c r="A11" s="4" t="s">
        <v>28</v>
      </c>
      <c r="B11" s="36" t="s">
        <v>43</v>
      </c>
      <c r="C11" s="36"/>
      <c r="D11" s="37"/>
      <c r="E11" s="61"/>
      <c r="F11" s="61"/>
    </row>
    <row r="12" spans="1:8" x14ac:dyDescent="0.25">
      <c r="A12" s="5" t="s">
        <v>29</v>
      </c>
      <c r="B12" s="2" t="s">
        <v>42</v>
      </c>
      <c r="C12" s="2"/>
      <c r="D12" s="38"/>
      <c r="E12" s="61"/>
      <c r="F12" s="61"/>
    </row>
    <row r="13" spans="1:8" x14ac:dyDescent="0.25">
      <c r="A13" s="5" t="s">
        <v>30</v>
      </c>
      <c r="B13" s="2" t="s">
        <v>31</v>
      </c>
      <c r="C13" s="2"/>
      <c r="D13" s="38"/>
      <c r="E13" s="61"/>
      <c r="F13" s="61"/>
    </row>
    <row r="14" spans="1:8" x14ac:dyDescent="0.25">
      <c r="A14" s="5" t="s">
        <v>32</v>
      </c>
      <c r="B14" s="2" t="s">
        <v>33</v>
      </c>
      <c r="C14" s="2"/>
      <c r="D14" s="38"/>
      <c r="E14" s="61"/>
      <c r="F14" s="61"/>
    </row>
    <row r="15" spans="1:8" ht="15.75" thickBot="1" x14ac:dyDescent="0.3">
      <c r="A15" s="6" t="s">
        <v>34</v>
      </c>
      <c r="B15" s="3" t="s">
        <v>35</v>
      </c>
      <c r="C15" s="3"/>
      <c r="D15" s="39"/>
      <c r="E15" s="35"/>
      <c r="F15" s="35"/>
    </row>
    <row r="16" spans="1:8" ht="15.75" thickBot="1" x14ac:dyDescent="0.3"/>
    <row r="17" spans="1:6" x14ac:dyDescent="0.25">
      <c r="A17" s="48" t="s">
        <v>5</v>
      </c>
      <c r="B17" s="49"/>
      <c r="C17" s="49"/>
      <c r="D17" s="49"/>
      <c r="E17" s="49"/>
      <c r="F17" s="50"/>
    </row>
    <row r="18" spans="1:6" ht="15.75" thickBot="1" x14ac:dyDescent="0.3">
      <c r="A18" s="51"/>
      <c r="B18" s="52"/>
      <c r="C18" s="52"/>
      <c r="D18" s="52"/>
      <c r="E18" s="52"/>
      <c r="F18" s="53"/>
    </row>
    <row r="19" spans="1:6" ht="30.75" thickBot="1" x14ac:dyDescent="0.3">
      <c r="A19" s="7" t="s">
        <v>6</v>
      </c>
      <c r="B19" s="8" t="s">
        <v>7</v>
      </c>
      <c r="C19" s="8" t="s">
        <v>8</v>
      </c>
      <c r="D19" s="18" t="s">
        <v>9</v>
      </c>
      <c r="E19" s="14" t="s">
        <v>10</v>
      </c>
      <c r="F19" s="26" t="s">
        <v>11</v>
      </c>
    </row>
    <row r="20" spans="1:6" x14ac:dyDescent="0.25">
      <c r="A20" s="12">
        <v>1</v>
      </c>
      <c r="B20" s="9" t="s">
        <v>15</v>
      </c>
      <c r="C20" s="27" t="s">
        <v>12</v>
      </c>
      <c r="D20" s="19">
        <v>149060</v>
      </c>
      <c r="E20" s="15">
        <v>78645</v>
      </c>
      <c r="F20" s="22">
        <f>E20/D20</f>
        <v>0.52760633302026028</v>
      </c>
    </row>
    <row r="21" spans="1:6" x14ac:dyDescent="0.25">
      <c r="A21" s="12">
        <v>2</v>
      </c>
      <c r="B21" s="10" t="s">
        <v>16</v>
      </c>
      <c r="C21" s="28" t="s">
        <v>13</v>
      </c>
      <c r="D21" s="20">
        <v>17281</v>
      </c>
      <c r="E21" s="16">
        <v>17281</v>
      </c>
      <c r="F21" s="23">
        <f>E21/D21</f>
        <v>1</v>
      </c>
    </row>
    <row r="22" spans="1:6" x14ac:dyDescent="0.25">
      <c r="A22" s="12">
        <v>3</v>
      </c>
      <c r="B22" s="10" t="s">
        <v>17</v>
      </c>
      <c r="C22" s="28" t="s">
        <v>13</v>
      </c>
      <c r="D22" s="20">
        <v>55781</v>
      </c>
      <c r="E22" s="16">
        <v>41835.5</v>
      </c>
      <c r="F22" s="23">
        <f>E22/D22</f>
        <v>0.74999551818719634</v>
      </c>
    </row>
    <row r="23" spans="1:6" x14ac:dyDescent="0.25">
      <c r="A23" s="12">
        <v>4</v>
      </c>
      <c r="B23" s="10" t="s">
        <v>14</v>
      </c>
      <c r="C23" s="28" t="s">
        <v>12</v>
      </c>
      <c r="D23" s="20">
        <v>45000</v>
      </c>
      <c r="E23" s="16">
        <v>14979</v>
      </c>
      <c r="F23" s="23">
        <f>E23/D23</f>
        <v>0.33286666666666664</v>
      </c>
    </row>
    <row r="24" spans="1:6" ht="15.75" thickBot="1" x14ac:dyDescent="0.3">
      <c r="A24" s="12">
        <v>5</v>
      </c>
      <c r="B24" s="11" t="s">
        <v>18</v>
      </c>
      <c r="C24" s="29" t="s">
        <v>13</v>
      </c>
      <c r="D24" s="21">
        <v>67961</v>
      </c>
      <c r="E24" s="17">
        <v>33980.5</v>
      </c>
      <c r="F24" s="24">
        <f>E24/D24</f>
        <v>0.5</v>
      </c>
    </row>
    <row r="25" spans="1:6" ht="15.75" thickBot="1" x14ac:dyDescent="0.3">
      <c r="B25" s="30" t="s">
        <v>19</v>
      </c>
      <c r="D25" s="31">
        <f>SUM(D20:D24)</f>
        <v>335083</v>
      </c>
      <c r="E25" s="32">
        <f>SUM(E20:E24)</f>
        <v>186721</v>
      </c>
    </row>
    <row r="27" spans="1:6" x14ac:dyDescent="0.25">
      <c r="A27" s="1" t="s">
        <v>26</v>
      </c>
      <c r="B27" s="1"/>
      <c r="C27" s="40">
        <v>200775</v>
      </c>
    </row>
    <row r="28" spans="1:6" x14ac:dyDescent="0.25">
      <c r="A28" s="1" t="s">
        <v>36</v>
      </c>
      <c r="B28" s="1"/>
      <c r="C28" s="41">
        <v>14054</v>
      </c>
    </row>
    <row r="29" spans="1:6" x14ac:dyDescent="0.25">
      <c r="A29" s="1" t="s">
        <v>37</v>
      </c>
      <c r="B29" s="1"/>
      <c r="C29" s="40">
        <v>186721</v>
      </c>
    </row>
    <row r="32" spans="1:6" ht="15.75" thickBot="1" x14ac:dyDescent="0.3"/>
    <row r="33" spans="1:6" x14ac:dyDescent="0.25">
      <c r="A33" s="48" t="s">
        <v>20</v>
      </c>
      <c r="B33" s="49"/>
      <c r="C33" s="49"/>
      <c r="D33" s="49"/>
      <c r="E33" s="49"/>
      <c r="F33" s="50"/>
    </row>
    <row r="34" spans="1:6" ht="15.75" thickBot="1" x14ac:dyDescent="0.3">
      <c r="A34" s="51"/>
      <c r="B34" s="52"/>
      <c r="C34" s="52"/>
      <c r="D34" s="52"/>
      <c r="E34" s="52"/>
      <c r="F34" s="53"/>
    </row>
    <row r="35" spans="1:6" ht="30" x14ac:dyDescent="0.25">
      <c r="A35" s="7" t="s">
        <v>6</v>
      </c>
      <c r="B35" s="8" t="s">
        <v>7</v>
      </c>
      <c r="C35" s="8" t="s">
        <v>8</v>
      </c>
      <c r="D35" s="18" t="s">
        <v>9</v>
      </c>
      <c r="E35" s="14" t="s">
        <v>24</v>
      </c>
      <c r="F35" s="26" t="s">
        <v>11</v>
      </c>
    </row>
    <row r="36" spans="1:6" s="71" customFormat="1" x14ac:dyDescent="0.25">
      <c r="A36" s="65">
        <v>1</v>
      </c>
      <c r="B36" s="66" t="s">
        <v>44</v>
      </c>
      <c r="C36" s="67" t="s">
        <v>21</v>
      </c>
      <c r="D36" s="68">
        <v>149060</v>
      </c>
      <c r="E36" s="69">
        <v>14054</v>
      </c>
      <c r="F36" s="70">
        <f>E36/D36</f>
        <v>9.4284180866765058E-2</v>
      </c>
    </row>
    <row r="37" spans="1:6" x14ac:dyDescent="0.25">
      <c r="A37" s="62">
        <v>2</v>
      </c>
      <c r="B37" s="63" t="s">
        <v>14</v>
      </c>
      <c r="C37" s="28" t="s">
        <v>21</v>
      </c>
      <c r="D37" s="20">
        <v>45000</v>
      </c>
      <c r="E37" s="16">
        <v>18771</v>
      </c>
      <c r="F37" s="64">
        <f>E37/D37</f>
        <v>0.41713333333333336</v>
      </c>
    </row>
    <row r="38" spans="1:6" x14ac:dyDescent="0.25">
      <c r="A38" s="12"/>
      <c r="B38" s="10"/>
      <c r="C38" s="28"/>
      <c r="D38" s="20"/>
      <c r="E38" s="16"/>
      <c r="F38" s="23"/>
    </row>
    <row r="39" spans="1:6" x14ac:dyDescent="0.25">
      <c r="A39" s="12"/>
      <c r="B39" s="10"/>
      <c r="C39" s="28"/>
      <c r="D39" s="20"/>
      <c r="E39" s="16"/>
      <c r="F39" s="23"/>
    </row>
    <row r="40" spans="1:6" x14ac:dyDescent="0.25">
      <c r="A40" s="12"/>
      <c r="B40" s="10"/>
      <c r="C40" s="28"/>
      <c r="D40" s="20"/>
      <c r="E40" s="16"/>
      <c r="F40" s="23"/>
    </row>
    <row r="41" spans="1:6" ht="15.75" thickBot="1" x14ac:dyDescent="0.3">
      <c r="A41" s="12"/>
      <c r="B41" s="11"/>
      <c r="C41" s="29"/>
      <c r="D41" s="21"/>
      <c r="E41" s="17"/>
      <c r="F41" s="24"/>
    </row>
    <row r="42" spans="1:6" ht="15.75" thickBot="1" x14ac:dyDescent="0.3">
      <c r="B42" s="30" t="s">
        <v>19</v>
      </c>
      <c r="D42" s="31">
        <f>SUM(D36:D41)</f>
        <v>194060</v>
      </c>
      <c r="E42" s="32">
        <f>SUM(E36:E41)</f>
        <v>32825</v>
      </c>
    </row>
    <row r="44" spans="1:6" x14ac:dyDescent="0.25">
      <c r="A44" s="47" t="s">
        <v>38</v>
      </c>
      <c r="B44" s="47"/>
      <c r="C44" s="42">
        <v>32825</v>
      </c>
    </row>
    <row r="45" spans="1:6" x14ac:dyDescent="0.25">
      <c r="A45" s="1" t="s">
        <v>39</v>
      </c>
      <c r="B45" s="1"/>
      <c r="C45" s="43">
        <v>32825</v>
      </c>
    </row>
    <row r="46" spans="1:6" x14ac:dyDescent="0.25">
      <c r="A46" s="1" t="s">
        <v>40</v>
      </c>
      <c r="B46" s="1"/>
      <c r="C46" s="33">
        <v>0</v>
      </c>
    </row>
    <row r="49" spans="1:5" x14ac:dyDescent="0.25">
      <c r="A49" s="1" t="s">
        <v>22</v>
      </c>
      <c r="B49" s="1"/>
      <c r="C49" s="1"/>
      <c r="D49" s="33"/>
      <c r="E49" s="33"/>
    </row>
    <row r="50" spans="1:5" x14ac:dyDescent="0.25">
      <c r="A50" s="1" t="s">
        <v>23</v>
      </c>
      <c r="B50" s="1"/>
      <c r="C50" s="1"/>
      <c r="D50" s="33"/>
      <c r="E50" s="33"/>
    </row>
    <row r="51" spans="1:5" x14ac:dyDescent="0.25">
      <c r="A51" s="1" t="s">
        <v>25</v>
      </c>
      <c r="B51" s="1"/>
      <c r="C51" s="1"/>
      <c r="D51" s="33"/>
      <c r="E51" s="33"/>
    </row>
  </sheetData>
  <mergeCells count="11">
    <mergeCell ref="A10:D10"/>
    <mergeCell ref="A44:B44"/>
    <mergeCell ref="A17:F18"/>
    <mergeCell ref="A33:F34"/>
    <mergeCell ref="A1:H1"/>
    <mergeCell ref="A2:H2"/>
    <mergeCell ref="A9:B9"/>
    <mergeCell ref="E11:F11"/>
    <mergeCell ref="E12:F12"/>
    <mergeCell ref="E13:F13"/>
    <mergeCell ref="E14:F14"/>
  </mergeCells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HSC</dc:creator>
  <cp:lastModifiedBy>HSC</cp:lastModifiedBy>
  <cp:lastPrinted>2016-09-06T15:56:10Z</cp:lastPrinted>
  <dcterms:created xsi:type="dcterms:W3CDTF">2016-08-24T16:23:59Z</dcterms:created>
  <dcterms:modified xsi:type="dcterms:W3CDTF">2016-09-14T15:22:29Z</dcterms:modified>
</cp:coreProperties>
</file>